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20070092D_S1 SO 1_1_1-HSV" sheetId="3" r:id="rId1"/>
  </sheets>
  <definedNames>
    <definedName name="_xlnm.Print_Titles" localSheetId="0">'20070092D_S1 SO 1_1_1-HSV'!$8:$9</definedName>
    <definedName name="_xlnm.Print_Area" localSheetId="0">'20070092D_S1 SO 1_1_1-HSV'!$A$1:$G$64</definedName>
  </definedNames>
  <calcPr calcId="124519"/>
</workbook>
</file>

<file path=xl/calcChain.xml><?xml version="1.0" encoding="utf-8"?>
<calcChain xmlns="http://schemas.openxmlformats.org/spreadsheetml/2006/main">
  <c r="J1" i="3"/>
  <c r="J2"/>
  <c r="I1"/>
  <c r="K1"/>
  <c r="L1"/>
  <c r="M1"/>
  <c r="O1"/>
  <c r="R1"/>
  <c r="R2"/>
  <c r="Q1"/>
  <c r="Q2"/>
  <c r="P1"/>
  <c r="P2"/>
  <c r="O2"/>
  <c r="M2"/>
  <c r="L2"/>
  <c r="K2"/>
  <c r="I2"/>
</calcChain>
</file>

<file path=xl/sharedStrings.xml><?xml version="1.0" encoding="utf-8"?>
<sst xmlns="http://schemas.openxmlformats.org/spreadsheetml/2006/main" count="217" uniqueCount="119">
  <si>
    <t>Stavba 1 poldr D v k.ú.Písečná u Žamb. lokalita "K Žamberku"</t>
  </si>
  <si>
    <t>S</t>
  </si>
  <si>
    <t>S1 SO 1 (Hráz nádrže)</t>
  </si>
  <si>
    <t>HSV</t>
  </si>
  <si>
    <t>POLOŽKOVÝ ROZPIS</t>
  </si>
  <si>
    <t>Rek. složek</t>
  </si>
  <si>
    <t>Rek. DPH</t>
  </si>
  <si>
    <t>zakázka</t>
  </si>
  <si>
    <t>20070092D (Stavba 1 poldr D v k.ú.Písečná u Žamb. lokalita "K Žamberku")</t>
  </si>
  <si>
    <t>stavba</t>
  </si>
  <si>
    <t>objekt</t>
  </si>
  <si>
    <t>část</t>
  </si>
  <si>
    <t>1.1 (Vnitřní drén)</t>
  </si>
  <si>
    <t>typ činností</t>
  </si>
  <si>
    <t>pořadí</t>
  </si>
  <si>
    <t>číslo</t>
  </si>
  <si>
    <t>popis</t>
  </si>
  <si>
    <t>m.j.</t>
  </si>
  <si>
    <t>množství</t>
  </si>
  <si>
    <t>cena</t>
  </si>
  <si>
    <t>pomocná definiční oblast pro výpočty</t>
  </si>
  <si>
    <t>jednotka</t>
  </si>
  <si>
    <t>celkem</t>
  </si>
  <si>
    <t>_stavebi_dil</t>
  </si>
  <si>
    <t>_stavebni_dil_sum</t>
  </si>
  <si>
    <t>_hpm</t>
  </si>
  <si>
    <t>_cenik</t>
  </si>
  <si>
    <t>_cenik_cast</t>
  </si>
  <si>
    <t>_typ_zaklad</t>
  </si>
  <si>
    <t>_typ_def</t>
  </si>
  <si>
    <t>_typ_def_hpm</t>
  </si>
  <si>
    <t>_typ_def_cenik</t>
  </si>
  <si>
    <t>_typ_def_cenik_cast</t>
  </si>
  <si>
    <t>_nasobek</t>
  </si>
  <si>
    <t>_dph</t>
  </si>
  <si>
    <t>_typ_slozky</t>
  </si>
  <si>
    <t>13 (Hloubené vykopávky)</t>
  </si>
  <si>
    <t>132 20 1101_/00</t>
  </si>
  <si>
    <t>Hloubení rýh šířky do 60cm v hornině 3 do 100m3</t>
  </si>
  <si>
    <t>m3</t>
  </si>
  <si>
    <t>díl 13</t>
  </si>
  <si>
    <t>H</t>
  </si>
  <si>
    <t>800-1</t>
  </si>
  <si>
    <t>800-1,A01</t>
  </si>
  <si>
    <t>sp</t>
  </si>
  <si>
    <t>výkaz</t>
  </si>
  <si>
    <t>15,75</t>
  </si>
  <si>
    <t>132 20 1109_/00</t>
  </si>
  <si>
    <t>Hloubení rýh šířky do 60cm v hornině 3 - příplatek za lepivost</t>
  </si>
  <si>
    <t>15,75*0,3</t>
  </si>
  <si>
    <t>133 20 1101_/00</t>
  </si>
  <si>
    <t>Hloubení šachet v hornině 3 do 100m3</t>
  </si>
  <si>
    <t>0,77</t>
  </si>
  <si>
    <t>133 20 1109_/00</t>
  </si>
  <si>
    <t>Hloubení šachet v hornině 3 - příplatek za lepivost</t>
  </si>
  <si>
    <t>0,77*00,3</t>
  </si>
  <si>
    <t>díl 13 (Hloubené vykopávky)</t>
  </si>
  <si>
    <t>16 (Přemístění výkopku)</t>
  </si>
  <si>
    <t>162 40 1102_/00</t>
  </si>
  <si>
    <t>Vodorovné přemístění výkopku z horniny 1-4 do 2km</t>
  </si>
  <si>
    <t>díl 16</t>
  </si>
  <si>
    <t>15,75+0,77</t>
  </si>
  <si>
    <t>díl 16 (Přemístění výkopku)</t>
  </si>
  <si>
    <t>17 (Konstrukce ze zemin)</t>
  </si>
  <si>
    <t>171 20 1201_/00</t>
  </si>
  <si>
    <t>Uložení sypaniny na skládku</t>
  </si>
  <si>
    <t>díl 17</t>
  </si>
  <si>
    <t>16,52</t>
  </si>
  <si>
    <t>díl 17 (Konstrukce ze zemin)</t>
  </si>
  <si>
    <t>21 (Úprava podloží a základové spáry)</t>
  </si>
  <si>
    <t>211 53 1111_/00</t>
  </si>
  <si>
    <t>Výplň odvodňovacích žeber kamenivem hrubým drceným frakce 16-32mm</t>
  </si>
  <si>
    <t>díl 21</t>
  </si>
  <si>
    <t>800-2</t>
  </si>
  <si>
    <t>800-2,A01</t>
  </si>
  <si>
    <t>3,92</t>
  </si>
  <si>
    <t>211 56 1111_/00</t>
  </si>
  <si>
    <t>Výplň odvodňovacích žeber kamenivem hrubým drceným frakce 8-16mm</t>
  </si>
  <si>
    <t>10,50</t>
  </si>
  <si>
    <t>díl 21 (Úprava podloží a základové spáry)</t>
  </si>
  <si>
    <t>87 (Potrubí z trub z plastických hmot)</t>
  </si>
  <si>
    <t>871 21 9113_/00</t>
  </si>
  <si>
    <t>Kladení drenážního potrubí bezvýkopovým systémem s obsypem</t>
  </si>
  <si>
    <t>m</t>
  </si>
  <si>
    <t>díl 87</t>
  </si>
  <si>
    <t>831-1</t>
  </si>
  <si>
    <t>831-1,A01</t>
  </si>
  <si>
    <t>70,0</t>
  </si>
  <si>
    <t>877 35 3122_/00</t>
  </si>
  <si>
    <t>Montáž tvarovek přesuvek z tvrdého PVC v otevřeném výkopu DN200</t>
  </si>
  <si>
    <t>ks</t>
  </si>
  <si>
    <t>827-1</t>
  </si>
  <si>
    <t>827-1,A03</t>
  </si>
  <si>
    <t>286 11 0020</t>
  </si>
  <si>
    <t>Trubka z PVC drenážní Flex D 200mm</t>
  </si>
  <si>
    <t>spec</t>
  </si>
  <si>
    <t>70,0*1,015</t>
  </si>
  <si>
    <t>díl 87 (Potrubí z trub z plastických hmot)</t>
  </si>
  <si>
    <t>89 (Ostatní konstrukce a práce na trubním vedení)</t>
  </si>
  <si>
    <t>891 37 2121_/00</t>
  </si>
  <si>
    <t>Montáž kanalizačních šoupátek DN 200</t>
  </si>
  <si>
    <t>díl 89</t>
  </si>
  <si>
    <t>montáž zpětné klapky</t>
  </si>
  <si>
    <t>2</t>
  </si>
  <si>
    <t>895 29 1111_/00</t>
  </si>
  <si>
    <t>Drenážní šachtice kontrolní, nadzemní kombinované z PE škopku a betonové skruže v do 0,5 m a škopku</t>
  </si>
  <si>
    <t>895 29 1119_/00</t>
  </si>
  <si>
    <t>Příplatek k pol.89529-1111 za každ. dalš. 500mm hl.</t>
  </si>
  <si>
    <t>286 11 0286</t>
  </si>
  <si>
    <t>Klapka zpětná DN 200</t>
  </si>
  <si>
    <t>díl 89 (Ostatní konstrukce a práce na trubním vedení)</t>
  </si>
  <si>
    <t>99 (Přesun hmot, dočasné jeřábové dráhy)</t>
  </si>
  <si>
    <t>998 33 1011_/00</t>
  </si>
  <si>
    <t>Přesun hmot pro nádrže na tocích</t>
  </si>
  <si>
    <t>t</t>
  </si>
  <si>
    <t>díl 99</t>
  </si>
  <si>
    <t>hmoty</t>
  </si>
  <si>
    <t>hpm</t>
  </si>
  <si>
    <t>díl 99 (Přesun hmot, dočasné jeřábové dráhy)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</si>
</sst>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0.000"/>
    <numFmt numFmtId="165" formatCode="0.00000"/>
  </numFmts>
  <fonts count="9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36">
    <xf numFmtId="0" fontId="0" fillId="0" borderId="0" xfId="0">
      <alignment vertical="top"/>
    </xf>
    <xf numFmtId="0" fontId="3" fillId="0" borderId="2" xfId="0" applyFont="1" applyBorder="1">
      <alignment vertical="top"/>
    </xf>
    <xf numFmtId="49" fontId="8" fillId="4" borderId="0" xfId="0" applyNumberFormat="1" applyFont="1" applyFill="1">
      <alignment vertical="top"/>
    </xf>
    <xf numFmtId="165" fontId="8" fillId="4" borderId="0" xfId="0" applyNumberFormat="1" applyFont="1" applyFill="1" applyAlignment="1">
      <alignment vertical="top"/>
    </xf>
    <xf numFmtId="49" fontId="7" fillId="4" borderId="0" xfId="0" applyNumberFormat="1" applyFont="1" applyFill="1" applyBorder="1" applyAlignment="1">
      <alignment horizontal="center" vertical="center" wrapText="1"/>
    </xf>
    <xf numFmtId="0" fontId="8" fillId="4" borderId="0" xfId="0" applyNumberFormat="1" applyFont="1" applyFill="1" applyAlignment="1">
      <alignment vertical="top"/>
    </xf>
    <xf numFmtId="0" fontId="6" fillId="2" borderId="0" xfId="0" applyFont="1" applyFill="1" applyBorder="1" applyAlignment="1">
      <alignment horizontal="center" vertical="center" wrapText="1"/>
    </xf>
    <xf numFmtId="49" fontId="7" fillId="4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3" borderId="3" xfId="0" applyFont="1" applyFill="1" applyBorder="1">
      <alignment vertical="top"/>
    </xf>
    <xf numFmtId="0" fontId="5" fillId="3" borderId="4" xfId="0" applyFont="1" applyFill="1" applyBorder="1">
      <alignment vertical="top"/>
    </xf>
    <xf numFmtId="0" fontId="5" fillId="3" borderId="5" xfId="0" applyFont="1" applyFill="1" applyBorder="1">
      <alignment vertical="top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>
      <alignment vertical="top"/>
    </xf>
    <xf numFmtId="0" fontId="1" fillId="3" borderId="7" xfId="0" applyFont="1" applyFill="1" applyBorder="1" applyAlignment="1">
      <alignment vertical="center"/>
    </xf>
    <xf numFmtId="49" fontId="5" fillId="0" borderId="7" xfId="0" applyNumberFormat="1" applyFont="1" applyFill="1" applyBorder="1" applyAlignment="1">
      <alignment vertical="top"/>
    </xf>
    <xf numFmtId="49" fontId="5" fillId="0" borderId="7" xfId="0" applyNumberFormat="1" applyFont="1" applyFill="1" applyBorder="1" applyAlignment="1">
      <alignment vertical="top" wrapText="1"/>
    </xf>
    <xf numFmtId="164" fontId="5" fillId="0" borderId="7" xfId="0" applyNumberFormat="1" applyFont="1" applyFill="1" applyBorder="1" applyAlignment="1">
      <alignment vertical="top"/>
    </xf>
    <xf numFmtId="44" fontId="5" fillId="0" borderId="7" xfId="0" applyNumberFormat="1" applyFont="1" applyBorder="1">
      <alignment vertical="top"/>
    </xf>
    <xf numFmtId="49" fontId="4" fillId="0" borderId="7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vertical="top"/>
    </xf>
    <xf numFmtId="0" fontId="2" fillId="3" borderId="7" xfId="0" applyFont="1" applyFill="1" applyBorder="1" applyAlignment="1">
      <alignment horizontal="right" vertical="center"/>
    </xf>
    <xf numFmtId="44" fontId="5" fillId="3" borderId="7" xfId="0" applyNumberFormat="1" applyFont="1" applyFill="1" applyBorder="1" applyAlignment="1">
      <alignment vertical="center"/>
    </xf>
    <xf numFmtId="44" fontId="5" fillId="2" borderId="7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0" fillId="0" borderId="5" xfId="0" applyBorder="1">
      <alignment vertical="top"/>
    </xf>
    <xf numFmtId="0" fontId="5" fillId="3" borderId="11" xfId="0" applyFont="1" applyFill="1" applyBorder="1">
      <alignment vertical="top"/>
    </xf>
    <xf numFmtId="0" fontId="5" fillId="3" borderId="0" xfId="0" applyFont="1" applyFill="1" applyBorder="1">
      <alignment vertical="top"/>
    </xf>
    <xf numFmtId="0" fontId="5" fillId="3" borderId="2" xfId="0" applyFont="1" applyFill="1" applyBorder="1">
      <alignment vertical="top"/>
    </xf>
    <xf numFmtId="0" fontId="0" fillId="0" borderId="12" xfId="0" applyBorder="1">
      <alignment vertical="top"/>
    </xf>
    <xf numFmtId="0" fontId="0" fillId="0" borderId="1" xfId="0" applyBorder="1">
      <alignment vertical="top"/>
    </xf>
    <xf numFmtId="0" fontId="0" fillId="0" borderId="13" xfId="0" applyBorder="1">
      <alignment vertical="top"/>
    </xf>
    <xf numFmtId="0" fontId="2" fillId="2" borderId="8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4"/>
  <sheetViews>
    <sheetView tabSelected="1" view="pageBreakPreview" zoomScaleSheetLayoutView="100" workbookViewId="0">
      <selection activeCell="U61" sqref="U61"/>
    </sheetView>
  </sheetViews>
  <sheetFormatPr defaultRowHeight="12.75"/>
  <cols>
    <col min="1" max="1" width="5.7109375" customWidth="1"/>
    <col min="2" max="2" width="14.7109375" customWidth="1"/>
    <col min="3" max="3" width="80.7109375" customWidth="1"/>
    <col min="4" max="4" width="8.5703125" customWidth="1"/>
    <col min="5" max="5" width="13.140625" customWidth="1"/>
    <col min="6" max="7" width="17.140625" customWidth="1"/>
    <col min="8" max="20" width="0" hidden="1" customWidth="1"/>
  </cols>
  <sheetData>
    <row r="1" spans="1:20" ht="18.75" customHeight="1">
      <c r="A1" s="24" t="s">
        <v>4</v>
      </c>
      <c r="B1" s="25"/>
      <c r="C1" s="25"/>
      <c r="D1" s="25"/>
      <c r="E1" s="25"/>
      <c r="F1" s="25"/>
      <c r="G1" s="26"/>
      <c r="H1" s="2" t="s">
        <v>5</v>
      </c>
      <c r="I1" s="3">
        <f>SUMIF($T:$T,"sp",$G:$G)</f>
        <v>0</v>
      </c>
      <c r="J1" s="3">
        <f>SUMIF($T:$T,"spec",$G:$G)</f>
        <v>0</v>
      </c>
      <c r="K1" s="3">
        <f>SUMIF($T:$T,"str",$G:$G)</f>
        <v>0</v>
      </c>
      <c r="L1" s="3">
        <f>SUMIF($T:$T,"hzs",$G:$G)</f>
        <v>0</v>
      </c>
      <c r="M1" s="3">
        <f>SUMIF($T:$T,"ost",$G:$G)</f>
        <v>0</v>
      </c>
      <c r="N1" s="2" t="s">
        <v>6</v>
      </c>
      <c r="O1" s="3">
        <f>SUMIF($S:$S,19,$G:$G)</f>
        <v>0</v>
      </c>
      <c r="P1" s="3">
        <f>SUMIF($S:$S,-1,$G:$G)</f>
        <v>0</v>
      </c>
      <c r="Q1" s="3">
        <f>SUMIF($S:$S,-1,$G:$G)</f>
        <v>0</v>
      </c>
      <c r="R1" s="3">
        <f>SUMIF($S:$S,-1,$G:$G)</f>
        <v>0</v>
      </c>
    </row>
    <row r="2" spans="1:20" ht="12.75" customHeight="1">
      <c r="A2" s="27"/>
      <c r="B2" s="1" t="s">
        <v>7</v>
      </c>
      <c r="C2" s="9" t="s">
        <v>8</v>
      </c>
      <c r="D2" s="10"/>
      <c r="E2" s="10"/>
      <c r="F2" s="10"/>
      <c r="G2" s="28"/>
      <c r="H2" s="2"/>
      <c r="I2" s="3">
        <f>I$1</f>
        <v>0</v>
      </c>
      <c r="J2" s="3">
        <f>J$1</f>
        <v>0</v>
      </c>
      <c r="K2" s="3">
        <f>K$1</f>
        <v>0</v>
      </c>
      <c r="L2" s="3">
        <f>L$1</f>
        <v>0</v>
      </c>
      <c r="M2" s="3">
        <f>M$1</f>
        <v>0</v>
      </c>
      <c r="N2" s="2"/>
      <c r="O2" s="3">
        <f>O$1</f>
        <v>0</v>
      </c>
      <c r="P2" s="3">
        <f>P$1</f>
        <v>0</v>
      </c>
      <c r="Q2" s="3">
        <f>Q$1</f>
        <v>0</v>
      </c>
      <c r="R2" s="3">
        <f>R$1</f>
        <v>0</v>
      </c>
    </row>
    <row r="3" spans="1:20" ht="12.75" customHeight="1">
      <c r="A3" s="27"/>
      <c r="B3" s="1" t="s">
        <v>9</v>
      </c>
      <c r="C3" s="11" t="s">
        <v>0</v>
      </c>
      <c r="D3" s="29"/>
      <c r="E3" s="29"/>
      <c r="F3" s="29"/>
      <c r="G3" s="30"/>
    </row>
    <row r="4" spans="1:20" ht="12.75" customHeight="1">
      <c r="A4" s="27"/>
      <c r="B4" s="1" t="s">
        <v>10</v>
      </c>
      <c r="C4" s="11" t="s">
        <v>2</v>
      </c>
      <c r="D4" s="29"/>
      <c r="E4" s="29"/>
      <c r="F4" s="29"/>
      <c r="G4" s="30"/>
    </row>
    <row r="5" spans="1:20" ht="12.75" customHeight="1">
      <c r="A5" s="27"/>
      <c r="B5" s="1" t="s">
        <v>11</v>
      </c>
      <c r="C5" s="11" t="s">
        <v>12</v>
      </c>
      <c r="D5" s="29"/>
      <c r="E5" s="29"/>
      <c r="F5" s="29"/>
      <c r="G5" s="30"/>
    </row>
    <row r="6" spans="1:20" ht="12.75" customHeight="1">
      <c r="A6" s="27"/>
      <c r="B6" s="1" t="s">
        <v>13</v>
      </c>
      <c r="C6" s="11" t="s">
        <v>3</v>
      </c>
      <c r="D6" s="29"/>
      <c r="E6" s="29"/>
      <c r="F6" s="29"/>
      <c r="G6" s="30"/>
    </row>
    <row r="7" spans="1:20">
      <c r="A7" s="31"/>
      <c r="B7" s="32"/>
      <c r="C7" s="32"/>
      <c r="D7" s="32"/>
      <c r="E7" s="32"/>
      <c r="F7" s="32"/>
      <c r="G7" s="33"/>
    </row>
    <row r="8" spans="1:20" ht="11.25" customHeight="1" thickBot="1">
      <c r="A8" s="12" t="s">
        <v>14</v>
      </c>
      <c r="B8" s="12" t="s">
        <v>15</v>
      </c>
      <c r="C8" s="12" t="s">
        <v>16</v>
      </c>
      <c r="D8" s="12" t="s">
        <v>17</v>
      </c>
      <c r="E8" s="12" t="s">
        <v>18</v>
      </c>
      <c r="F8" s="8" t="s">
        <v>19</v>
      </c>
      <c r="G8" s="8"/>
      <c r="H8" s="7" t="s">
        <v>20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1.25" customHeight="1">
      <c r="A9" s="8"/>
      <c r="B9" s="8"/>
      <c r="C9" s="8"/>
      <c r="D9" s="8"/>
      <c r="E9" s="8"/>
      <c r="F9" s="6" t="s">
        <v>21</v>
      </c>
      <c r="G9" s="6" t="s">
        <v>22</v>
      </c>
      <c r="H9" s="4" t="s">
        <v>23</v>
      </c>
      <c r="I9" s="4" t="s">
        <v>24</v>
      </c>
      <c r="J9" s="4" t="s">
        <v>25</v>
      </c>
      <c r="K9" s="4" t="s">
        <v>26</v>
      </c>
      <c r="L9" s="4" t="s">
        <v>27</v>
      </c>
      <c r="M9" s="4" t="s">
        <v>28</v>
      </c>
      <c r="N9" s="4" t="s">
        <v>29</v>
      </c>
      <c r="O9" s="4" t="s">
        <v>30</v>
      </c>
      <c r="P9" s="4" t="s">
        <v>31</v>
      </c>
      <c r="Q9" s="4" t="s">
        <v>32</v>
      </c>
      <c r="R9" s="4" t="s">
        <v>33</v>
      </c>
      <c r="S9" s="4" t="s">
        <v>34</v>
      </c>
      <c r="T9" s="4" t="s">
        <v>35</v>
      </c>
    </row>
    <row r="10" spans="1:20" ht="12.75" customHeight="1">
      <c r="A10" s="13"/>
      <c r="B10" s="13"/>
      <c r="C10" s="13"/>
      <c r="D10" s="13"/>
      <c r="E10" s="13"/>
      <c r="F10" s="13"/>
      <c r="G10" s="13"/>
    </row>
    <row r="11" spans="1:20" ht="18.75" customHeight="1">
      <c r="A11" s="14"/>
      <c r="B11" s="14" t="s">
        <v>36</v>
      </c>
      <c r="C11" s="14"/>
      <c r="D11" s="14"/>
      <c r="E11" s="14"/>
      <c r="F11" s="14"/>
      <c r="G11" s="14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>
      <c r="A12" s="13">
        <v>1</v>
      </c>
      <c r="B12" s="15" t="s">
        <v>37</v>
      </c>
      <c r="C12" s="16" t="s">
        <v>38</v>
      </c>
      <c r="D12" s="15" t="s">
        <v>39</v>
      </c>
      <c r="E12" s="17">
        <v>15.75</v>
      </c>
      <c r="F12" s="18"/>
      <c r="G12" s="18"/>
      <c r="H12" s="2" t="s">
        <v>40</v>
      </c>
      <c r="I12" s="2"/>
      <c r="J12" s="2" t="s">
        <v>41</v>
      </c>
      <c r="K12" s="2" t="s">
        <v>42</v>
      </c>
      <c r="L12" s="2" t="s">
        <v>43</v>
      </c>
      <c r="M12" s="2"/>
      <c r="N12" s="2"/>
      <c r="O12" s="2"/>
      <c r="P12" s="2"/>
      <c r="Q12" s="2"/>
      <c r="R12" s="2"/>
      <c r="S12" s="5">
        <v>19</v>
      </c>
      <c r="T12" s="2" t="s">
        <v>44</v>
      </c>
    </row>
    <row r="13" spans="1:20">
      <c r="A13" s="13"/>
      <c r="B13" s="13">
        <v>1</v>
      </c>
      <c r="C13" s="19" t="s">
        <v>45</v>
      </c>
      <c r="D13" s="13"/>
      <c r="E13" s="13"/>
      <c r="F13" s="13"/>
      <c r="G13" s="13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>
      <c r="A14" s="13"/>
      <c r="B14" s="13"/>
      <c r="C14" s="19" t="s">
        <v>46</v>
      </c>
      <c r="D14" s="13"/>
      <c r="E14" s="20">
        <v>15.75</v>
      </c>
      <c r="F14" s="13"/>
      <c r="G14" s="13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>
      <c r="A15" s="13">
        <v>2</v>
      </c>
      <c r="B15" s="15" t="s">
        <v>47</v>
      </c>
      <c r="C15" s="16" t="s">
        <v>48</v>
      </c>
      <c r="D15" s="15" t="s">
        <v>39</v>
      </c>
      <c r="E15" s="17">
        <v>4.7249999999999996</v>
      </c>
      <c r="F15" s="18"/>
      <c r="G15" s="18"/>
      <c r="H15" s="2" t="s">
        <v>40</v>
      </c>
      <c r="I15" s="2"/>
      <c r="J15" s="2" t="s">
        <v>41</v>
      </c>
      <c r="K15" s="2" t="s">
        <v>42</v>
      </c>
      <c r="L15" s="2" t="s">
        <v>43</v>
      </c>
      <c r="M15" s="2"/>
      <c r="N15" s="2"/>
      <c r="O15" s="2"/>
      <c r="P15" s="2"/>
      <c r="Q15" s="2"/>
      <c r="R15" s="2"/>
      <c r="S15" s="5">
        <v>19</v>
      </c>
      <c r="T15" s="2" t="s">
        <v>44</v>
      </c>
    </row>
    <row r="16" spans="1:20">
      <c r="A16" s="13"/>
      <c r="B16" s="13">
        <v>1</v>
      </c>
      <c r="C16" s="19" t="s">
        <v>49</v>
      </c>
      <c r="D16" s="13"/>
      <c r="E16" s="20">
        <v>4.7249999999999996</v>
      </c>
      <c r="F16" s="13"/>
      <c r="G16" s="13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>
      <c r="A17" s="13">
        <v>3</v>
      </c>
      <c r="B17" s="15" t="s">
        <v>50</v>
      </c>
      <c r="C17" s="16" t="s">
        <v>51</v>
      </c>
      <c r="D17" s="15" t="s">
        <v>39</v>
      </c>
      <c r="E17" s="17">
        <v>0.77</v>
      </c>
      <c r="F17" s="18"/>
      <c r="G17" s="18"/>
      <c r="H17" s="2" t="s">
        <v>40</v>
      </c>
      <c r="I17" s="2"/>
      <c r="J17" s="2" t="s">
        <v>41</v>
      </c>
      <c r="K17" s="2" t="s">
        <v>42</v>
      </c>
      <c r="L17" s="2" t="s">
        <v>43</v>
      </c>
      <c r="M17" s="2"/>
      <c r="N17" s="2"/>
      <c r="O17" s="2"/>
      <c r="P17" s="2"/>
      <c r="Q17" s="2"/>
      <c r="R17" s="2"/>
      <c r="S17" s="5">
        <v>19</v>
      </c>
      <c r="T17" s="2" t="s">
        <v>44</v>
      </c>
    </row>
    <row r="18" spans="1:20">
      <c r="A18" s="13"/>
      <c r="B18" s="13">
        <v>1</v>
      </c>
      <c r="C18" s="19" t="s">
        <v>45</v>
      </c>
      <c r="D18" s="13"/>
      <c r="E18" s="13"/>
      <c r="F18" s="13"/>
      <c r="G18" s="13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>
      <c r="A19" s="13"/>
      <c r="B19" s="13"/>
      <c r="C19" s="19" t="s">
        <v>52</v>
      </c>
      <c r="D19" s="13"/>
      <c r="E19" s="20">
        <v>0.77</v>
      </c>
      <c r="F19" s="13"/>
      <c r="G19" s="13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>
      <c r="A20" s="13">
        <v>4</v>
      </c>
      <c r="B20" s="15" t="s">
        <v>53</v>
      </c>
      <c r="C20" s="16" t="s">
        <v>54</v>
      </c>
      <c r="D20" s="15" t="s">
        <v>39</v>
      </c>
      <c r="E20" s="17">
        <v>0.23100000000000001</v>
      </c>
      <c r="F20" s="18"/>
      <c r="G20" s="18"/>
      <c r="H20" s="2" t="s">
        <v>40</v>
      </c>
      <c r="I20" s="2"/>
      <c r="J20" s="2" t="s">
        <v>41</v>
      </c>
      <c r="K20" s="2" t="s">
        <v>42</v>
      </c>
      <c r="L20" s="2" t="s">
        <v>43</v>
      </c>
      <c r="M20" s="2"/>
      <c r="N20" s="2"/>
      <c r="O20" s="2"/>
      <c r="P20" s="2"/>
      <c r="Q20" s="2"/>
      <c r="R20" s="2"/>
      <c r="S20" s="5">
        <v>19</v>
      </c>
      <c r="T20" s="2" t="s">
        <v>44</v>
      </c>
    </row>
    <row r="21" spans="1:20">
      <c r="A21" s="13"/>
      <c r="B21" s="13">
        <v>1</v>
      </c>
      <c r="C21" s="19" t="s">
        <v>55</v>
      </c>
      <c r="D21" s="13"/>
      <c r="E21" s="20">
        <v>0.23100000000000001</v>
      </c>
      <c r="F21" s="13"/>
      <c r="G21" s="13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8.75" customHeight="1">
      <c r="A22" s="21" t="s">
        <v>1</v>
      </c>
      <c r="B22" s="14" t="s">
        <v>56</v>
      </c>
      <c r="C22" s="14"/>
      <c r="D22" s="14"/>
      <c r="E22" s="14"/>
      <c r="F22" s="14"/>
      <c r="G22" s="22"/>
      <c r="H22" s="2" t="s">
        <v>1</v>
      </c>
      <c r="I22" s="2" t="s">
        <v>40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2.75" customHeight="1">
      <c r="A23" s="13"/>
      <c r="B23" s="13"/>
      <c r="C23" s="13"/>
      <c r="D23" s="13"/>
      <c r="E23" s="13"/>
      <c r="F23" s="13"/>
      <c r="G23" s="13"/>
    </row>
    <row r="24" spans="1:20" ht="18.75" customHeight="1">
      <c r="A24" s="14"/>
      <c r="B24" s="14" t="s">
        <v>57</v>
      </c>
      <c r="C24" s="14"/>
      <c r="D24" s="14"/>
      <c r="E24" s="14"/>
      <c r="F24" s="14"/>
      <c r="G24" s="14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>
      <c r="A25" s="13">
        <v>5</v>
      </c>
      <c r="B25" s="15" t="s">
        <v>58</v>
      </c>
      <c r="C25" s="16" t="s">
        <v>59</v>
      </c>
      <c r="D25" s="15" t="s">
        <v>39</v>
      </c>
      <c r="E25" s="17">
        <v>16.52</v>
      </c>
      <c r="F25" s="18"/>
      <c r="G25" s="18"/>
      <c r="H25" s="2" t="s">
        <v>60</v>
      </c>
      <c r="I25" s="2"/>
      <c r="J25" s="2" t="s">
        <v>41</v>
      </c>
      <c r="K25" s="2" t="s">
        <v>42</v>
      </c>
      <c r="L25" s="2" t="s">
        <v>43</v>
      </c>
      <c r="M25" s="2"/>
      <c r="N25" s="2"/>
      <c r="O25" s="2"/>
      <c r="P25" s="2"/>
      <c r="Q25" s="2"/>
      <c r="R25" s="2"/>
      <c r="S25" s="5">
        <v>19</v>
      </c>
      <c r="T25" s="2" t="s">
        <v>44</v>
      </c>
    </row>
    <row r="26" spans="1:20">
      <c r="A26" s="13"/>
      <c r="B26" s="13">
        <v>1</v>
      </c>
      <c r="C26" s="19" t="s">
        <v>61</v>
      </c>
      <c r="D26" s="13"/>
      <c r="E26" s="20">
        <v>16.52</v>
      </c>
      <c r="F26" s="13"/>
      <c r="G26" s="1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18.75" customHeight="1">
      <c r="A27" s="21" t="s">
        <v>1</v>
      </c>
      <c r="B27" s="14" t="s">
        <v>62</v>
      </c>
      <c r="C27" s="14"/>
      <c r="D27" s="14"/>
      <c r="E27" s="14"/>
      <c r="F27" s="14"/>
      <c r="G27" s="22"/>
      <c r="H27" s="2" t="s">
        <v>1</v>
      </c>
      <c r="I27" s="2" t="s">
        <v>60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12.75" customHeight="1">
      <c r="A28" s="13"/>
      <c r="B28" s="13"/>
      <c r="C28" s="13"/>
      <c r="D28" s="13"/>
      <c r="E28" s="13"/>
      <c r="F28" s="13"/>
      <c r="G28" s="13"/>
    </row>
    <row r="29" spans="1:20" ht="18.75" customHeight="1">
      <c r="A29" s="14"/>
      <c r="B29" s="14" t="s">
        <v>63</v>
      </c>
      <c r="C29" s="14"/>
      <c r="D29" s="14"/>
      <c r="E29" s="14"/>
      <c r="F29" s="14"/>
      <c r="G29" s="14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>
      <c r="A30" s="13">
        <v>6</v>
      </c>
      <c r="B30" s="15" t="s">
        <v>64</v>
      </c>
      <c r="C30" s="16" t="s">
        <v>65</v>
      </c>
      <c r="D30" s="15" t="s">
        <v>39</v>
      </c>
      <c r="E30" s="17">
        <v>16.52</v>
      </c>
      <c r="F30" s="18"/>
      <c r="G30" s="18"/>
      <c r="H30" s="2" t="s">
        <v>66</v>
      </c>
      <c r="I30" s="2"/>
      <c r="J30" s="2" t="s">
        <v>41</v>
      </c>
      <c r="K30" s="2" t="s">
        <v>42</v>
      </c>
      <c r="L30" s="2" t="s">
        <v>43</v>
      </c>
      <c r="M30" s="2"/>
      <c r="N30" s="2"/>
      <c r="O30" s="2"/>
      <c r="P30" s="2"/>
      <c r="Q30" s="2"/>
      <c r="R30" s="2"/>
      <c r="S30" s="5">
        <v>19</v>
      </c>
      <c r="T30" s="2" t="s">
        <v>44</v>
      </c>
    </row>
    <row r="31" spans="1:20">
      <c r="A31" s="13"/>
      <c r="B31" s="13">
        <v>1</v>
      </c>
      <c r="C31" s="19" t="s">
        <v>67</v>
      </c>
      <c r="D31" s="13"/>
      <c r="E31" s="20">
        <v>16.52</v>
      </c>
      <c r="F31" s="13"/>
      <c r="G31" s="13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18.75" customHeight="1">
      <c r="A32" s="21" t="s">
        <v>1</v>
      </c>
      <c r="B32" s="14" t="s">
        <v>68</v>
      </c>
      <c r="C32" s="14"/>
      <c r="D32" s="14"/>
      <c r="E32" s="14"/>
      <c r="F32" s="14"/>
      <c r="G32" s="22"/>
      <c r="H32" s="2" t="s">
        <v>1</v>
      </c>
      <c r="I32" s="2" t="s">
        <v>66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12.75" customHeight="1">
      <c r="A33" s="13"/>
      <c r="B33" s="13"/>
      <c r="C33" s="13"/>
      <c r="D33" s="13"/>
      <c r="E33" s="13"/>
      <c r="F33" s="13"/>
      <c r="G33" s="13"/>
    </row>
    <row r="34" spans="1:20" ht="18.75" customHeight="1">
      <c r="A34" s="14"/>
      <c r="B34" s="14" t="s">
        <v>69</v>
      </c>
      <c r="C34" s="14"/>
      <c r="D34" s="14"/>
      <c r="E34" s="14"/>
      <c r="F34" s="14"/>
      <c r="G34" s="14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>
      <c r="A35" s="13">
        <v>7</v>
      </c>
      <c r="B35" s="15" t="s">
        <v>70</v>
      </c>
      <c r="C35" s="16" t="s">
        <v>71</v>
      </c>
      <c r="D35" s="15" t="s">
        <v>39</v>
      </c>
      <c r="E35" s="17">
        <v>3.92</v>
      </c>
      <c r="F35" s="18"/>
      <c r="G35" s="18"/>
      <c r="H35" s="2" t="s">
        <v>72</v>
      </c>
      <c r="I35" s="2"/>
      <c r="J35" s="2" t="s">
        <v>41</v>
      </c>
      <c r="K35" s="2" t="s">
        <v>73</v>
      </c>
      <c r="L35" s="2" t="s">
        <v>74</v>
      </c>
      <c r="M35" s="2"/>
      <c r="N35" s="2"/>
      <c r="O35" s="2"/>
      <c r="P35" s="2"/>
      <c r="Q35" s="2"/>
      <c r="R35" s="2"/>
      <c r="S35" s="5">
        <v>19</v>
      </c>
      <c r="T35" s="2" t="s">
        <v>44</v>
      </c>
    </row>
    <row r="36" spans="1:20">
      <c r="A36" s="13"/>
      <c r="B36" s="13">
        <v>1</v>
      </c>
      <c r="C36" s="19" t="s">
        <v>45</v>
      </c>
      <c r="D36" s="13"/>
      <c r="E36" s="13"/>
      <c r="F36" s="13"/>
      <c r="G36" s="13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>
      <c r="A37" s="13"/>
      <c r="B37" s="13"/>
      <c r="C37" s="19" t="s">
        <v>75</v>
      </c>
      <c r="D37" s="13"/>
      <c r="E37" s="20">
        <v>3.92</v>
      </c>
      <c r="F37" s="13"/>
      <c r="G37" s="13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>
      <c r="A38" s="13">
        <v>8</v>
      </c>
      <c r="B38" s="15" t="s">
        <v>76</v>
      </c>
      <c r="C38" s="16" t="s">
        <v>77</v>
      </c>
      <c r="D38" s="15" t="s">
        <v>39</v>
      </c>
      <c r="E38" s="17">
        <v>10.5</v>
      </c>
      <c r="F38" s="18"/>
      <c r="G38" s="18"/>
      <c r="H38" s="2" t="s">
        <v>72</v>
      </c>
      <c r="I38" s="2"/>
      <c r="J38" s="2" t="s">
        <v>41</v>
      </c>
      <c r="K38" s="2" t="s">
        <v>73</v>
      </c>
      <c r="L38" s="2" t="s">
        <v>74</v>
      </c>
      <c r="M38" s="2"/>
      <c r="N38" s="2"/>
      <c r="O38" s="2"/>
      <c r="P38" s="2"/>
      <c r="Q38" s="2"/>
      <c r="R38" s="2"/>
      <c r="S38" s="5">
        <v>19</v>
      </c>
      <c r="T38" s="2" t="s">
        <v>44</v>
      </c>
    </row>
    <row r="39" spans="1:20">
      <c r="A39" s="13"/>
      <c r="B39" s="13">
        <v>1</v>
      </c>
      <c r="C39" s="19" t="s">
        <v>45</v>
      </c>
      <c r="D39" s="13"/>
      <c r="E39" s="13"/>
      <c r="F39" s="13"/>
      <c r="G39" s="13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>
      <c r="A40" s="13"/>
      <c r="B40" s="13"/>
      <c r="C40" s="19" t="s">
        <v>78</v>
      </c>
      <c r="D40" s="13"/>
      <c r="E40" s="20">
        <v>10.5</v>
      </c>
      <c r="F40" s="13"/>
      <c r="G40" s="13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18.75" customHeight="1">
      <c r="A41" s="21" t="s">
        <v>1</v>
      </c>
      <c r="B41" s="14" t="s">
        <v>79</v>
      </c>
      <c r="C41" s="14"/>
      <c r="D41" s="14"/>
      <c r="E41" s="14"/>
      <c r="F41" s="14"/>
      <c r="G41" s="22"/>
      <c r="H41" s="2" t="s">
        <v>1</v>
      </c>
      <c r="I41" s="2" t="s">
        <v>72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12.75" customHeight="1">
      <c r="A42" s="13"/>
      <c r="B42" s="13"/>
      <c r="C42" s="13"/>
      <c r="D42" s="13"/>
      <c r="E42" s="13"/>
      <c r="F42" s="13"/>
      <c r="G42" s="13"/>
    </row>
    <row r="43" spans="1:20" ht="18.75" customHeight="1">
      <c r="A43" s="14"/>
      <c r="B43" s="14" t="s">
        <v>80</v>
      </c>
      <c r="C43" s="14"/>
      <c r="D43" s="14"/>
      <c r="E43" s="14"/>
      <c r="F43" s="14"/>
      <c r="G43" s="14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>
      <c r="A44" s="13">
        <v>9</v>
      </c>
      <c r="B44" s="15" t="s">
        <v>81</v>
      </c>
      <c r="C44" s="16" t="s">
        <v>82</v>
      </c>
      <c r="D44" s="15" t="s">
        <v>83</v>
      </c>
      <c r="E44" s="17">
        <v>70</v>
      </c>
      <c r="F44" s="18"/>
      <c r="G44" s="18"/>
      <c r="H44" s="2" t="s">
        <v>84</v>
      </c>
      <c r="I44" s="2"/>
      <c r="J44" s="2" t="s">
        <v>41</v>
      </c>
      <c r="K44" s="2" t="s">
        <v>85</v>
      </c>
      <c r="L44" s="2" t="s">
        <v>86</v>
      </c>
      <c r="M44" s="2"/>
      <c r="N44" s="2"/>
      <c r="O44" s="2"/>
      <c r="P44" s="2"/>
      <c r="Q44" s="2"/>
      <c r="R44" s="2"/>
      <c r="S44" s="5">
        <v>19</v>
      </c>
      <c r="T44" s="2" t="s">
        <v>44</v>
      </c>
    </row>
    <row r="45" spans="1:20">
      <c r="A45" s="13"/>
      <c r="B45" s="13">
        <v>1</v>
      </c>
      <c r="C45" s="19" t="s">
        <v>87</v>
      </c>
      <c r="D45" s="13"/>
      <c r="E45" s="20">
        <v>70</v>
      </c>
      <c r="F45" s="13"/>
      <c r="G45" s="13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>
      <c r="A46" s="13">
        <v>10</v>
      </c>
      <c r="B46" s="15" t="s">
        <v>88</v>
      </c>
      <c r="C46" s="16" t="s">
        <v>89</v>
      </c>
      <c r="D46" s="15" t="s">
        <v>90</v>
      </c>
      <c r="E46" s="17">
        <v>2</v>
      </c>
      <c r="F46" s="18"/>
      <c r="G46" s="18"/>
      <c r="H46" s="2" t="s">
        <v>84</v>
      </c>
      <c r="I46" s="2"/>
      <c r="J46" s="2" t="s">
        <v>41</v>
      </c>
      <c r="K46" s="2" t="s">
        <v>91</v>
      </c>
      <c r="L46" s="2" t="s">
        <v>92</v>
      </c>
      <c r="M46" s="2"/>
      <c r="N46" s="2"/>
      <c r="O46" s="2"/>
      <c r="P46" s="2"/>
      <c r="Q46" s="2"/>
      <c r="R46" s="2"/>
      <c r="S46" s="5">
        <v>19</v>
      </c>
      <c r="T46" s="2" t="s">
        <v>44</v>
      </c>
    </row>
    <row r="47" spans="1:20">
      <c r="A47" s="13">
        <v>11</v>
      </c>
      <c r="B47" s="15" t="s">
        <v>93</v>
      </c>
      <c r="C47" s="16" t="s">
        <v>94</v>
      </c>
      <c r="D47" s="15" t="s">
        <v>83</v>
      </c>
      <c r="E47" s="17">
        <v>71.05</v>
      </c>
      <c r="F47" s="18"/>
      <c r="G47" s="18"/>
      <c r="H47" s="2" t="s">
        <v>84</v>
      </c>
      <c r="I47" s="2"/>
      <c r="J47" s="2" t="s">
        <v>41</v>
      </c>
      <c r="K47" s="2" t="s">
        <v>85</v>
      </c>
      <c r="L47" s="2" t="s">
        <v>86</v>
      </c>
      <c r="M47" s="2"/>
      <c r="N47" s="2"/>
      <c r="O47" s="2"/>
      <c r="P47" s="2"/>
      <c r="Q47" s="2"/>
      <c r="R47" s="2"/>
      <c r="S47" s="5">
        <v>19</v>
      </c>
      <c r="T47" s="2" t="s">
        <v>95</v>
      </c>
    </row>
    <row r="48" spans="1:20">
      <c r="A48" s="13"/>
      <c r="B48" s="13">
        <v>1</v>
      </c>
      <c r="C48" s="19" t="s">
        <v>96</v>
      </c>
      <c r="D48" s="13"/>
      <c r="E48" s="20">
        <v>71.05</v>
      </c>
      <c r="F48" s="13"/>
      <c r="G48" s="13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18.75" customHeight="1">
      <c r="A49" s="21" t="s">
        <v>1</v>
      </c>
      <c r="B49" s="14" t="s">
        <v>97</v>
      </c>
      <c r="C49" s="14"/>
      <c r="D49" s="14"/>
      <c r="E49" s="14"/>
      <c r="F49" s="14"/>
      <c r="G49" s="22"/>
      <c r="H49" s="2" t="s">
        <v>1</v>
      </c>
      <c r="I49" s="2" t="s">
        <v>84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12.75" customHeight="1">
      <c r="A50" s="13"/>
      <c r="B50" s="13"/>
      <c r="C50" s="13"/>
      <c r="D50" s="13"/>
      <c r="E50" s="13"/>
      <c r="F50" s="13"/>
      <c r="G50" s="13"/>
    </row>
    <row r="51" spans="1:20" ht="18.75" customHeight="1">
      <c r="A51" s="14"/>
      <c r="B51" s="14" t="s">
        <v>98</v>
      </c>
      <c r="C51" s="14"/>
      <c r="D51" s="14"/>
      <c r="E51" s="14"/>
      <c r="F51" s="14"/>
      <c r="G51" s="14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>
      <c r="A52" s="13">
        <v>12</v>
      </c>
      <c r="B52" s="15" t="s">
        <v>99</v>
      </c>
      <c r="C52" s="16" t="s">
        <v>100</v>
      </c>
      <c r="D52" s="15" t="s">
        <v>90</v>
      </c>
      <c r="E52" s="17">
        <v>2</v>
      </c>
      <c r="F52" s="18"/>
      <c r="G52" s="18"/>
      <c r="H52" s="2" t="s">
        <v>101</v>
      </c>
      <c r="I52" s="2"/>
      <c r="J52" s="2" t="s">
        <v>41</v>
      </c>
      <c r="K52" s="2" t="s">
        <v>91</v>
      </c>
      <c r="L52" s="2" t="s">
        <v>92</v>
      </c>
      <c r="M52" s="2"/>
      <c r="N52" s="2"/>
      <c r="O52" s="2"/>
      <c r="P52" s="2"/>
      <c r="Q52" s="2"/>
      <c r="R52" s="2"/>
      <c r="S52" s="5">
        <v>19</v>
      </c>
      <c r="T52" s="2" t="s">
        <v>44</v>
      </c>
    </row>
    <row r="53" spans="1:20">
      <c r="A53" s="13"/>
      <c r="B53" s="13">
        <v>1</v>
      </c>
      <c r="C53" s="19" t="s">
        <v>102</v>
      </c>
      <c r="D53" s="13"/>
      <c r="E53" s="13"/>
      <c r="F53" s="13"/>
      <c r="G53" s="13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>
      <c r="A54" s="13"/>
      <c r="B54" s="13"/>
      <c r="C54" s="19" t="s">
        <v>103</v>
      </c>
      <c r="D54" s="13"/>
      <c r="E54" s="20">
        <v>2</v>
      </c>
      <c r="F54" s="13"/>
      <c r="G54" s="13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25.5">
      <c r="A55" s="13">
        <v>13</v>
      </c>
      <c r="B55" s="15" t="s">
        <v>104</v>
      </c>
      <c r="C55" s="16" t="s">
        <v>105</v>
      </c>
      <c r="D55" s="15" t="s">
        <v>90</v>
      </c>
      <c r="E55" s="17">
        <v>2</v>
      </c>
      <c r="F55" s="18"/>
      <c r="G55" s="18"/>
      <c r="H55" s="2" t="s">
        <v>101</v>
      </c>
      <c r="I55" s="2"/>
      <c r="J55" s="2" t="s">
        <v>41</v>
      </c>
      <c r="K55" s="2" t="s">
        <v>85</v>
      </c>
      <c r="L55" s="2" t="s">
        <v>86</v>
      </c>
      <c r="M55" s="2"/>
      <c r="N55" s="2"/>
      <c r="O55" s="2"/>
      <c r="P55" s="2"/>
      <c r="Q55" s="2"/>
      <c r="R55" s="2"/>
      <c r="S55" s="5">
        <v>19</v>
      </c>
      <c r="T55" s="2" t="s">
        <v>44</v>
      </c>
    </row>
    <row r="56" spans="1:20">
      <c r="A56" s="13">
        <v>14</v>
      </c>
      <c r="B56" s="15" t="s">
        <v>106</v>
      </c>
      <c r="C56" s="16" t="s">
        <v>107</v>
      </c>
      <c r="D56" s="15" t="s">
        <v>90</v>
      </c>
      <c r="E56" s="17">
        <v>2</v>
      </c>
      <c r="F56" s="18"/>
      <c r="G56" s="18"/>
      <c r="H56" s="2" t="s">
        <v>101</v>
      </c>
      <c r="I56" s="2"/>
      <c r="J56" s="2" t="s">
        <v>41</v>
      </c>
      <c r="K56" s="2" t="s">
        <v>85</v>
      </c>
      <c r="L56" s="2" t="s">
        <v>86</v>
      </c>
      <c r="M56" s="2"/>
      <c r="N56" s="2"/>
      <c r="O56" s="2"/>
      <c r="P56" s="2"/>
      <c r="Q56" s="2"/>
      <c r="R56" s="2"/>
      <c r="S56" s="5">
        <v>19</v>
      </c>
      <c r="T56" s="2" t="s">
        <v>44</v>
      </c>
    </row>
    <row r="57" spans="1:20">
      <c r="A57" s="13">
        <v>15</v>
      </c>
      <c r="B57" s="15" t="s">
        <v>108</v>
      </c>
      <c r="C57" s="16" t="s">
        <v>109</v>
      </c>
      <c r="D57" s="15" t="s">
        <v>90</v>
      </c>
      <c r="E57" s="17">
        <v>2</v>
      </c>
      <c r="F57" s="18"/>
      <c r="G57" s="18"/>
      <c r="H57" s="2" t="s">
        <v>101</v>
      </c>
      <c r="I57" s="2"/>
      <c r="J57" s="2" t="s">
        <v>41</v>
      </c>
      <c r="K57" s="2" t="s">
        <v>91</v>
      </c>
      <c r="L57" s="2" t="s">
        <v>92</v>
      </c>
      <c r="M57" s="2"/>
      <c r="N57" s="2"/>
      <c r="O57" s="2"/>
      <c r="P57" s="2"/>
      <c r="Q57" s="2"/>
      <c r="R57" s="2"/>
      <c r="S57" s="5">
        <v>19</v>
      </c>
      <c r="T57" s="2" t="s">
        <v>95</v>
      </c>
    </row>
    <row r="58" spans="1:20" ht="18.75" customHeight="1">
      <c r="A58" s="21" t="s">
        <v>1</v>
      </c>
      <c r="B58" s="14" t="s">
        <v>110</v>
      </c>
      <c r="C58" s="14"/>
      <c r="D58" s="14"/>
      <c r="E58" s="14"/>
      <c r="F58" s="14"/>
      <c r="G58" s="22"/>
      <c r="H58" s="2" t="s">
        <v>1</v>
      </c>
      <c r="I58" s="2" t="s">
        <v>101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12.75" customHeight="1">
      <c r="A59" s="13"/>
      <c r="B59" s="13"/>
      <c r="C59" s="13"/>
      <c r="D59" s="13"/>
      <c r="E59" s="13"/>
      <c r="F59" s="13"/>
      <c r="G59" s="13"/>
    </row>
    <row r="60" spans="1:20" ht="18.75" customHeight="1">
      <c r="A60" s="14"/>
      <c r="B60" s="14" t="s">
        <v>111</v>
      </c>
      <c r="C60" s="14"/>
      <c r="D60" s="14"/>
      <c r="E60" s="14"/>
      <c r="F60" s="14"/>
      <c r="G60" s="14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>
      <c r="A61" s="13">
        <v>16</v>
      </c>
      <c r="B61" s="15" t="s">
        <v>112</v>
      </c>
      <c r="C61" s="16" t="s">
        <v>113</v>
      </c>
      <c r="D61" s="15" t="s">
        <v>114</v>
      </c>
      <c r="E61" s="17">
        <v>25.832999999999998</v>
      </c>
      <c r="F61" s="18"/>
      <c r="G61" s="18"/>
      <c r="H61" s="2" t="s">
        <v>115</v>
      </c>
      <c r="I61" s="2"/>
      <c r="J61" s="2"/>
      <c r="K61" s="2"/>
      <c r="L61" s="2"/>
      <c r="M61" s="2" t="s">
        <v>116</v>
      </c>
      <c r="N61" s="2" t="s">
        <v>117</v>
      </c>
      <c r="O61" s="2" t="s">
        <v>41</v>
      </c>
      <c r="P61" s="2" t="s">
        <v>42</v>
      </c>
      <c r="Q61" s="2" t="s">
        <v>43</v>
      </c>
      <c r="R61" s="3">
        <v>1</v>
      </c>
      <c r="S61" s="5">
        <v>19</v>
      </c>
      <c r="T61" s="2" t="s">
        <v>44</v>
      </c>
    </row>
    <row r="62" spans="1:20" ht="18.75" customHeight="1">
      <c r="A62" s="21" t="s">
        <v>1</v>
      </c>
      <c r="B62" s="14" t="s">
        <v>118</v>
      </c>
      <c r="C62" s="14"/>
      <c r="D62" s="14"/>
      <c r="E62" s="14"/>
      <c r="F62" s="14"/>
      <c r="G62" s="22"/>
      <c r="H62" s="2" t="s">
        <v>1</v>
      </c>
      <c r="I62" s="2" t="s">
        <v>115</v>
      </c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12.75" customHeight="1">
      <c r="A63" s="13"/>
      <c r="B63" s="13"/>
      <c r="C63" s="13"/>
      <c r="D63" s="13"/>
      <c r="E63" s="13"/>
      <c r="F63" s="13"/>
      <c r="G63" s="13"/>
    </row>
    <row r="64" spans="1:20" ht="28.5" customHeight="1">
      <c r="A64" s="34" t="s">
        <v>1</v>
      </c>
      <c r="B64" s="35"/>
      <c r="C64" s="35"/>
      <c r="D64" s="35"/>
      <c r="E64" s="35"/>
      <c r="F64" s="35"/>
      <c r="G64" s="23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</sheetData>
  <mergeCells count="13">
    <mergeCell ref="H8:T8"/>
    <mergeCell ref="F8:G8"/>
    <mergeCell ref="A1:G1"/>
    <mergeCell ref="C2:G2"/>
    <mergeCell ref="C3:G3"/>
    <mergeCell ref="C4:G4"/>
    <mergeCell ref="C5:G5"/>
    <mergeCell ref="C6:G6"/>
    <mergeCell ref="A8:A9"/>
    <mergeCell ref="B8:B9"/>
    <mergeCell ref="C8:C9"/>
    <mergeCell ref="D8:D9"/>
    <mergeCell ref="E8:E9"/>
  </mergeCells>
  <phoneticPr fontId="0" type="noConversion"/>
  <pageMargins left="0.78740157480314965" right="0.59055118110236227" top="0.98425196850393704" bottom="0.98425196850393704" header="0.51181102362204722" footer="0.51181102362204722"/>
  <pageSetup paperSize="9" scale="8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20070092D_S1 SO 1_1_1-HSV</vt:lpstr>
      <vt:lpstr>'20070092D_S1 SO 1_1_1-HSV'!Názvy_tisku</vt:lpstr>
      <vt:lpstr>'20070092D_S1 SO 1_1_1-HSV'!Oblast_tisku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</cp:lastModifiedBy>
  <cp:lastPrinted>2011-07-24T19:05:13Z</cp:lastPrinted>
  <dcterms:created xsi:type="dcterms:W3CDTF">2011-05-02T11:15:24Z</dcterms:created>
  <dcterms:modified xsi:type="dcterms:W3CDTF">2011-07-24T19:06:51Z</dcterms:modified>
</cp:coreProperties>
</file>